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98 9th West ORT/23-098 9th West Annual Evaluation/"/>
    </mc:Choice>
  </mc:AlternateContent>
  <xr:revisionPtr revIDLastSave="47" documentId="8_{72E4F3D6-40D8-4CB9-9137-81EADA172430}" xr6:coauthVersionLast="47" xr6:coauthVersionMax="47" xr10:uidLastSave="{400D94F8-E9F4-C242-B8A7-0E39667287F7}"/>
  <bookViews>
    <workbookView xWindow="0" yWindow="500" windowWidth="34560" windowHeight="19400" activeTab="1" xr2:uid="{57941456-3CFF-4642-B956-D1A1723ED2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6" i="2"/>
  <c r="F5" i="2"/>
  <c r="F16" i="2"/>
  <c r="F17" i="2"/>
  <c r="F18" i="2"/>
  <c r="F19" i="2"/>
  <c r="F20" i="2"/>
  <c r="F21" i="2"/>
  <c r="F29" i="2" s="1"/>
  <c r="F22" i="2"/>
  <c r="F23" i="2"/>
  <c r="F24" i="2"/>
  <c r="F25" i="2"/>
  <c r="F26" i="2"/>
  <c r="F27" i="2"/>
  <c r="F15" i="2" l="1"/>
  <c r="D6" i="2"/>
  <c r="F12" i="2"/>
  <c r="F9" i="2"/>
  <c r="F8" i="2"/>
  <c r="F4" i="2"/>
</calcChain>
</file>

<file path=xl/sharedStrings.xml><?xml version="1.0" encoding="utf-8"?>
<sst xmlns="http://schemas.openxmlformats.org/spreadsheetml/2006/main" count="61" uniqueCount="57">
  <si>
    <t>Allowed</t>
  </si>
  <si>
    <t>Investigator</t>
  </si>
  <si>
    <t>Peer</t>
  </si>
  <si>
    <t>Fringe Benefits</t>
  </si>
  <si>
    <t>Investigate Health Ins</t>
  </si>
  <si>
    <t>Peer Health Ins</t>
  </si>
  <si>
    <t>APERS 15.32%</t>
  </si>
  <si>
    <t xml:space="preserve">M&amp;O </t>
  </si>
  <si>
    <t>Cell Phone</t>
  </si>
  <si>
    <t>Apprentice Annual</t>
  </si>
  <si>
    <t>Update Trunarc</t>
  </si>
  <si>
    <t>Cell-Brite Premium</t>
  </si>
  <si>
    <t>Cell-Brite Guardian</t>
  </si>
  <si>
    <t>7/1/2024-6/30/2025</t>
  </si>
  <si>
    <t>Spending 23-24</t>
  </si>
  <si>
    <t>Salaries</t>
  </si>
  <si>
    <t>Fringe</t>
  </si>
  <si>
    <t>Inv Health Ins</t>
  </si>
  <si>
    <t>Peer Health In</t>
  </si>
  <si>
    <t>Actual Spent</t>
  </si>
  <si>
    <t>M&amp;O</t>
  </si>
  <si>
    <t>Office Supplies</t>
  </si>
  <si>
    <t>ToughBooks</t>
  </si>
  <si>
    <t>Docking Stations</t>
  </si>
  <si>
    <t>Computer Monitor 2</t>
  </si>
  <si>
    <t>Apprentice System</t>
  </si>
  <si>
    <t>CellBrite Premium</t>
  </si>
  <si>
    <t>CB Guardian</t>
  </si>
  <si>
    <t>CB Training</t>
  </si>
  <si>
    <t>Trunarc Analyzer</t>
  </si>
  <si>
    <t>UC Equipment</t>
  </si>
  <si>
    <t>Camera</t>
  </si>
  <si>
    <t>Peer Worked 44 weeks</t>
  </si>
  <si>
    <t>Health Ins 10 Months</t>
  </si>
  <si>
    <t>Health Ins 8 Months</t>
  </si>
  <si>
    <t>Funding Balance</t>
  </si>
  <si>
    <t>Travel &amp; Training</t>
  </si>
  <si>
    <t>Total Balance</t>
  </si>
  <si>
    <t>Actual Pd-Salary</t>
  </si>
  <si>
    <t>Apprentice Services</t>
  </si>
  <si>
    <t>ARORP Notes</t>
  </si>
  <si>
    <t>Cellbrite Training (Peer Hotel $502.38, Scott Smith Per Diem $177), (Investigator $739.20 hotel receipt, $422.59 for per diem for investigator)</t>
  </si>
  <si>
    <t>Cell Phone Hot Spot</t>
  </si>
  <si>
    <t>Purchase price of phone is $427.19, Phone plan totals $424.06 at $60.58 x7 months</t>
  </si>
  <si>
    <t>2 Toughbooks 6510.00; 2x USB chords $21.64, Adapters $140</t>
  </si>
  <si>
    <t>2x Docking Stations at $400</t>
  </si>
  <si>
    <t xml:space="preserve">Investigator worked 52 weeks plus $500 uniform salary. Chance has 32 paychecks, and John had 20 paychecks. </t>
  </si>
  <si>
    <t>1x cellbrite class at $4,200</t>
  </si>
  <si>
    <t xml:space="preserve">Cellbrite, Guardian subscription </t>
  </si>
  <si>
    <t>This is included above</t>
  </si>
  <si>
    <t xml:space="preserve">9th West originally put $7,739.20. May be missing receipts here. </t>
  </si>
  <si>
    <t>1 Sea Hdd 8TB @ $155.00, Binder Clips $8.42, 4 256G USB $51.52; PM Pens $3.74, Neon Label $2.16, 1 3pk EXFFBL $6.97=$252.01; 1 Office Chair $85.00 WD Desk $109.00, File cabinet $59.00;SIB med $5.27, Binder $5.82, 20 ct pro $1.18, filler paper $.50;  1 stapler $3.88, 8recycled $2.24, 1 organizer $5.22, 1 SH4C $2.47;  1 7BL2C $2.87, 1 box staples $3.12, 1 box binder clips $8.42; 1 tape disp $5.42, magic 6 pk $14.88,1 3x3 note $6.54, 1 box; file folders $7.72,1 shsg 7blc $2.87,1 paper clip $1.62. Tax35.71; 371.81 1 USB port $21.64. 1 keyboard $55.79.</t>
  </si>
  <si>
    <t xml:space="preserve"> Keyboard $55.79 &amp; Monitor for $165.80</t>
  </si>
  <si>
    <t>Cellular license plate 1 @ $681.19, 1pr DVR eye glasses $295.00</t>
  </si>
  <si>
    <t>1 Nikon Z30 mirrorless Camera with NIKKOR Z DX 16-50mm lens;  2 pack scandisc 128 GB, Case for $995.61.</t>
  </si>
  <si>
    <t xml:space="preserve">ARORP updated description to $400 because two were purchased. 9th West originally noted $800 each, which appears to be an error. </t>
  </si>
  <si>
    <t xml:space="preserve">9th West was not able to produce a receipt for $739.20 receipt for Sheridan hotel. Missing the peer $502.38 charge on the description, ARORP added.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</si>
</sst>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4" fontId="1" fillId="0" borderId="0" xfId="1" applyFont="1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44" fontId="0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534B-0484-4480-85E9-EF09A929D4CC}">
  <dimension ref="A1:A17"/>
  <sheetViews>
    <sheetView workbookViewId="0">
      <selection activeCell="B12" sqref="B12"/>
    </sheetView>
  </sheetViews>
  <sheetFormatPr baseColWidth="10" defaultColWidth="8.83203125" defaultRowHeight="15" x14ac:dyDescent="0.2"/>
  <cols>
    <col min="1" max="1" width="27" customWidth="1"/>
    <col min="2" max="2" width="22.6640625" customWidth="1"/>
    <col min="3" max="3" width="27.6640625" customWidth="1"/>
  </cols>
  <sheetData>
    <row r="1" spans="1:1" x14ac:dyDescent="0.2">
      <c r="A1" t="s">
        <v>13</v>
      </c>
    </row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6" spans="1:1" x14ac:dyDescent="0.2">
      <c r="A6" t="s">
        <v>3</v>
      </c>
    </row>
    <row r="7" spans="1:1" x14ac:dyDescent="0.2">
      <c r="A7" t="s">
        <v>4</v>
      </c>
    </row>
    <row r="8" spans="1:1" x14ac:dyDescent="0.2">
      <c r="A8" t="s">
        <v>5</v>
      </c>
    </row>
    <row r="10" spans="1:1" x14ac:dyDescent="0.2">
      <c r="A10" t="s">
        <v>6</v>
      </c>
    </row>
    <row r="12" spans="1:1" x14ac:dyDescent="0.2">
      <c r="A12" t="s">
        <v>7</v>
      </c>
    </row>
    <row r="13" spans="1:1" x14ac:dyDescent="0.2">
      <c r="A13" t="s">
        <v>8</v>
      </c>
    </row>
    <row r="14" spans="1:1" x14ac:dyDescent="0.2">
      <c r="A14" t="s">
        <v>9</v>
      </c>
    </row>
    <row r="15" spans="1:1" x14ac:dyDescent="0.2">
      <c r="A15" t="s">
        <v>10</v>
      </c>
    </row>
    <row r="16" spans="1:1" x14ac:dyDescent="0.2">
      <c r="A16" t="s">
        <v>11</v>
      </c>
    </row>
    <row r="17" spans="1:1" x14ac:dyDescent="0.2">
      <c r="A17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180-4CE3-408D-893A-D2BABD909080}">
  <dimension ref="A1:I29"/>
  <sheetViews>
    <sheetView tabSelected="1" workbookViewId="0">
      <selection activeCell="H22" sqref="H22"/>
    </sheetView>
  </sheetViews>
  <sheetFormatPr baseColWidth="10" defaultColWidth="8.83203125" defaultRowHeight="15" x14ac:dyDescent="0.2"/>
  <cols>
    <col min="1" max="1" width="20.6640625" customWidth="1"/>
    <col min="2" max="2" width="1.6640625" customWidth="1"/>
    <col min="3" max="3" width="14.33203125" customWidth="1"/>
    <col min="4" max="4" width="18.1640625" customWidth="1"/>
    <col min="5" max="5" width="3.5" customWidth="1"/>
    <col min="6" max="6" width="18.1640625" customWidth="1"/>
    <col min="7" max="7" width="3" customWidth="1"/>
    <col min="8" max="8" width="35.83203125" style="6" customWidth="1"/>
    <col min="9" max="9" width="33.83203125" style="6" customWidth="1"/>
  </cols>
  <sheetData>
    <row r="1" spans="1:9" ht="19" x14ac:dyDescent="0.25">
      <c r="A1" s="1" t="s">
        <v>14</v>
      </c>
      <c r="C1" s="1" t="s">
        <v>0</v>
      </c>
      <c r="D1" s="1" t="s">
        <v>19</v>
      </c>
      <c r="F1" s="1" t="s">
        <v>35</v>
      </c>
      <c r="I1" s="9" t="s">
        <v>40</v>
      </c>
    </row>
    <row r="3" spans="1:9" x14ac:dyDescent="0.2">
      <c r="A3" s="2" t="s">
        <v>15</v>
      </c>
    </row>
    <row r="4" spans="1:9" ht="48" x14ac:dyDescent="0.2">
      <c r="A4" t="s">
        <v>1</v>
      </c>
      <c r="C4" s="3">
        <v>42500</v>
      </c>
      <c r="D4" s="3">
        <v>42499.88</v>
      </c>
      <c r="F4" s="4">
        <f>SUM(C4-D4)</f>
        <v>0.12000000000261934</v>
      </c>
      <c r="H4" s="14" t="s">
        <v>46</v>
      </c>
    </row>
    <row r="5" spans="1:9" ht="16" x14ac:dyDescent="0.2">
      <c r="A5" t="s">
        <v>2</v>
      </c>
      <c r="C5" s="3">
        <v>31040</v>
      </c>
      <c r="D5" s="3">
        <v>26200</v>
      </c>
      <c r="F5" s="4">
        <f>SUM(C5-D5)</f>
        <v>4840</v>
      </c>
      <c r="H5" s="6" t="s">
        <v>32</v>
      </c>
    </row>
    <row r="6" spans="1:9" x14ac:dyDescent="0.2">
      <c r="D6" s="5">
        <f>SUM(D4:D5)</f>
        <v>68699.88</v>
      </c>
      <c r="F6" s="5">
        <f>SUM(F4:F5)</f>
        <v>4840.1200000000026</v>
      </c>
      <c r="H6" s="8">
        <f>SUM(D6-F6)</f>
        <v>63859.76</v>
      </c>
    </row>
    <row r="7" spans="1:9" x14ac:dyDescent="0.2">
      <c r="A7" s="2" t="s">
        <v>16</v>
      </c>
    </row>
    <row r="8" spans="1:9" ht="16" x14ac:dyDescent="0.2">
      <c r="A8" t="s">
        <v>17</v>
      </c>
      <c r="C8" s="3">
        <v>7200</v>
      </c>
      <c r="D8" s="3">
        <v>6343.3</v>
      </c>
      <c r="F8" s="4">
        <f>SUM(C8-D8)</f>
        <v>856.69999999999982</v>
      </c>
      <c r="H8" s="6" t="s">
        <v>33</v>
      </c>
    </row>
    <row r="9" spans="1:9" ht="16" x14ac:dyDescent="0.2">
      <c r="A9" t="s">
        <v>18</v>
      </c>
      <c r="C9" s="3">
        <v>7200</v>
      </c>
      <c r="D9" s="3">
        <v>5074.6400000000003</v>
      </c>
      <c r="F9" s="4">
        <f>SUM(C9-D9)</f>
        <v>2125.3599999999997</v>
      </c>
      <c r="H9" s="6" t="s">
        <v>34</v>
      </c>
    </row>
    <row r="10" spans="1:9" x14ac:dyDescent="0.2">
      <c r="C10" s="3"/>
      <c r="D10" s="3"/>
      <c r="F10" s="4"/>
    </row>
    <row r="12" spans="1:9" ht="44.5" customHeight="1" x14ac:dyDescent="0.2">
      <c r="A12" s="2" t="s">
        <v>6</v>
      </c>
      <c r="C12" s="3">
        <v>11266.32</v>
      </c>
      <c r="D12" s="3">
        <v>11174.41</v>
      </c>
      <c r="F12" s="4">
        <f>SUM(C12-D12)</f>
        <v>91.909999999999854</v>
      </c>
      <c r="H12" s="6" t="s">
        <v>38</v>
      </c>
    </row>
    <row r="14" spans="1:9" x14ac:dyDescent="0.2">
      <c r="A14" s="2" t="s">
        <v>20</v>
      </c>
    </row>
    <row r="15" spans="1:9" ht="64" x14ac:dyDescent="0.2">
      <c r="A15" s="2" t="s">
        <v>36</v>
      </c>
      <c r="C15" s="3">
        <v>1000</v>
      </c>
      <c r="D15" s="10">
        <v>1101.97</v>
      </c>
      <c r="E15" s="11"/>
      <c r="F15" s="12">
        <f>SUM(C15-D15)</f>
        <v>-101.97000000000003</v>
      </c>
      <c r="G15" s="11"/>
      <c r="H15" s="13" t="s">
        <v>41</v>
      </c>
      <c r="I15" s="13" t="s">
        <v>56</v>
      </c>
    </row>
    <row r="16" spans="1:9" ht="222.5" customHeight="1" x14ac:dyDescent="0.2">
      <c r="A16" t="s">
        <v>21</v>
      </c>
      <c r="C16" s="3">
        <v>1200</v>
      </c>
      <c r="D16" s="3">
        <v>1008.1</v>
      </c>
      <c r="F16" s="4">
        <f t="shared" ref="F16:F26" si="0">SUM(C16-D16)</f>
        <v>191.89999999999998</v>
      </c>
      <c r="H16" s="6" t="s">
        <v>51</v>
      </c>
    </row>
    <row r="17" spans="1:9" ht="32" x14ac:dyDescent="0.2">
      <c r="A17" s="2" t="s">
        <v>42</v>
      </c>
      <c r="C17" s="3">
        <v>1200</v>
      </c>
      <c r="D17" s="15">
        <v>851.25</v>
      </c>
      <c r="E17" s="15"/>
      <c r="F17" s="16">
        <f t="shared" si="0"/>
        <v>348.75</v>
      </c>
      <c r="G17" s="15"/>
      <c r="H17" s="14" t="s">
        <v>43</v>
      </c>
    </row>
    <row r="18" spans="1:9" ht="32" x14ac:dyDescent="0.2">
      <c r="A18" t="s">
        <v>22</v>
      </c>
      <c r="C18" s="3">
        <v>6700</v>
      </c>
      <c r="D18" s="3">
        <v>6671.64</v>
      </c>
      <c r="F18" s="4">
        <f t="shared" si="0"/>
        <v>28.359999999999673</v>
      </c>
      <c r="H18" s="6" t="s">
        <v>44</v>
      </c>
    </row>
    <row r="19" spans="1:9" ht="64" x14ac:dyDescent="0.2">
      <c r="A19" s="2" t="s">
        <v>23</v>
      </c>
      <c r="C19" s="3">
        <v>800</v>
      </c>
      <c r="D19" s="3">
        <v>800</v>
      </c>
      <c r="F19" s="4">
        <f t="shared" si="0"/>
        <v>0</v>
      </c>
      <c r="H19" s="6" t="s">
        <v>45</v>
      </c>
      <c r="I19" s="14" t="s">
        <v>55</v>
      </c>
    </row>
    <row r="20" spans="1:9" ht="16" x14ac:dyDescent="0.2">
      <c r="A20" t="s">
        <v>24</v>
      </c>
      <c r="C20" s="3">
        <v>250</v>
      </c>
      <c r="D20" s="3">
        <v>221.59</v>
      </c>
      <c r="F20" s="4">
        <f t="shared" si="0"/>
        <v>28.409999999999997</v>
      </c>
      <c r="H20" s="6" t="s">
        <v>52</v>
      </c>
    </row>
    <row r="21" spans="1:9" ht="16" x14ac:dyDescent="0.2">
      <c r="A21" s="2" t="s">
        <v>25</v>
      </c>
      <c r="C21" s="3">
        <v>750</v>
      </c>
      <c r="D21" s="3">
        <v>750</v>
      </c>
      <c r="F21" s="4">
        <f t="shared" si="0"/>
        <v>0</v>
      </c>
      <c r="H21" s="6" t="s">
        <v>39</v>
      </c>
      <c r="I21" s="7"/>
    </row>
    <row r="22" spans="1:9" ht="16" x14ac:dyDescent="0.2">
      <c r="A22" t="s">
        <v>26</v>
      </c>
      <c r="C22" s="3">
        <v>46000</v>
      </c>
      <c r="D22" s="3">
        <v>54995.62</v>
      </c>
      <c r="F22" s="4">
        <f t="shared" si="0"/>
        <v>-8995.6200000000026</v>
      </c>
      <c r="H22" s="6" t="s">
        <v>48</v>
      </c>
    </row>
    <row r="23" spans="1:9" ht="16" x14ac:dyDescent="0.2">
      <c r="A23" s="2" t="s">
        <v>27</v>
      </c>
      <c r="C23" s="3">
        <v>9000</v>
      </c>
      <c r="D23" s="3"/>
      <c r="F23" s="4">
        <f t="shared" si="0"/>
        <v>9000</v>
      </c>
      <c r="H23" s="6" t="s">
        <v>49</v>
      </c>
    </row>
    <row r="24" spans="1:9" ht="32" x14ac:dyDescent="0.2">
      <c r="A24" t="s">
        <v>28</v>
      </c>
      <c r="C24" s="3">
        <v>7500</v>
      </c>
      <c r="D24" s="10">
        <v>4200</v>
      </c>
      <c r="E24" s="11"/>
      <c r="F24" s="12">
        <f t="shared" si="0"/>
        <v>3300</v>
      </c>
      <c r="G24" s="11"/>
      <c r="H24" s="13" t="s">
        <v>47</v>
      </c>
      <c r="I24" s="13" t="s">
        <v>50</v>
      </c>
    </row>
    <row r="25" spans="1:9" x14ac:dyDescent="0.2">
      <c r="A25" s="2" t="s">
        <v>29</v>
      </c>
      <c r="C25" s="3">
        <v>29751.86</v>
      </c>
      <c r="D25" s="3">
        <v>32928</v>
      </c>
      <c r="F25" s="4">
        <f t="shared" si="0"/>
        <v>-3176.1399999999994</v>
      </c>
    </row>
    <row r="26" spans="1:9" ht="32" x14ac:dyDescent="0.2">
      <c r="A26" t="s">
        <v>30</v>
      </c>
      <c r="C26" s="3">
        <v>1000</v>
      </c>
      <c r="D26" s="3">
        <v>976.19</v>
      </c>
      <c r="F26" s="4">
        <f t="shared" si="0"/>
        <v>23.809999999999945</v>
      </c>
      <c r="H26" s="6" t="s">
        <v>53</v>
      </c>
    </row>
    <row r="27" spans="1:9" ht="48" x14ac:dyDescent="0.2">
      <c r="A27" s="2" t="s">
        <v>31</v>
      </c>
      <c r="C27" s="3">
        <v>1000</v>
      </c>
      <c r="D27" s="3">
        <v>995.61</v>
      </c>
      <c r="F27" s="4">
        <f>SUM(C27-D27)</f>
        <v>4.3899999999999864</v>
      </c>
      <c r="H27" s="6" t="s">
        <v>54</v>
      </c>
    </row>
    <row r="29" spans="1:9" x14ac:dyDescent="0.2">
      <c r="D29" s="2" t="s">
        <v>37</v>
      </c>
      <c r="F29" s="5">
        <f>SUM(F6:F28)</f>
        <v>8565.9799999999977</v>
      </c>
    </row>
  </sheetData>
  <printOptions gridLines="1"/>
  <pageMargins left="0.7" right="0.7" top="0.75" bottom="0.7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Higgins</dc:creator>
  <cp:lastModifiedBy>Joy Spence</cp:lastModifiedBy>
  <cp:lastPrinted>2024-07-22T17:42:28Z</cp:lastPrinted>
  <dcterms:created xsi:type="dcterms:W3CDTF">2024-07-22T16:32:09Z</dcterms:created>
  <dcterms:modified xsi:type="dcterms:W3CDTF">2024-08-27T14:35:05Z</dcterms:modified>
</cp:coreProperties>
</file>